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JUNIO 2022\"/>
    </mc:Choice>
  </mc:AlternateContent>
  <bookViews>
    <workbookView xWindow="-108" yWindow="-108" windowWidth="23256" windowHeight="12720" tabRatio="862" activeTab="4"/>
  </bookViews>
  <sheets>
    <sheet name="Martin Cruz" sheetId="32" r:id="rId1"/>
    <sheet name="Otros bancos" sheetId="30" r:id="rId2"/>
    <sheet name="Efectivo" sheetId="27" r:id="rId3"/>
    <sheet name="Ma. del Rosario Mondragon" sheetId="31" r:id="rId4"/>
    <sheet name="01 al 15 de Junio 2022" sheetId="26" r:id="rId5"/>
    <sheet name="APOYOS ESCOLARES" sheetId="25" r:id="rId6"/>
    <sheet name="SERVICIOS MEDICOS" sheetId="24" r:id="rId7"/>
  </sheets>
  <definedNames>
    <definedName name="_xlnm._FilterDatabase" localSheetId="4" hidden="1">'01 al 15 de Junio 2022'!$A$9:$H$55</definedName>
    <definedName name="_xlnm._FilterDatabase" localSheetId="2" hidden="1">Efectivo!$A$9:$H$15</definedName>
    <definedName name="_xlnm._FilterDatabase" localSheetId="1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2" l="1"/>
  <c r="E11" i="32"/>
  <c r="D11" i="32"/>
  <c r="G10" i="32"/>
  <c r="G11" i="32" s="1"/>
  <c r="F11" i="31" l="1"/>
  <c r="E11" i="31"/>
  <c r="D11" i="31"/>
  <c r="G10" i="31"/>
  <c r="G11" i="31" s="1"/>
  <c r="G52" i="26" l="1"/>
  <c r="G51" i="26"/>
  <c r="E50" i="26" l="1"/>
  <c r="G50" i="26" l="1"/>
  <c r="G49" i="26" l="1"/>
  <c r="D17" i="25"/>
  <c r="G16" i="25"/>
  <c r="G15" i="25"/>
  <c r="G14" i="27" l="1"/>
  <c r="G13" i="27"/>
  <c r="G12" i="27"/>
  <c r="G11" i="27" l="1"/>
  <c r="D14" i="27"/>
  <c r="G48" i="26" l="1"/>
  <c r="G47" i="26" l="1"/>
  <c r="G46" i="26"/>
  <c r="G45" i="26"/>
  <c r="D17" i="24" l="1"/>
  <c r="G15" i="24"/>
  <c r="G44" i="26" l="1"/>
  <c r="F11" i="30" l="1"/>
  <c r="E11" i="30"/>
  <c r="D11" i="30"/>
  <c r="G10" i="30"/>
  <c r="G11" i="30" s="1"/>
  <c r="G13" i="26"/>
  <c r="G43" i="26"/>
  <c r="G12" i="30" l="1"/>
  <c r="D55" i="26"/>
  <c r="G42" i="26"/>
  <c r="G39" i="26" l="1"/>
  <c r="G10" i="27"/>
  <c r="G53" i="26"/>
  <c r="F14" i="27"/>
  <c r="E14" i="27"/>
  <c r="G41" i="26"/>
  <c r="G15" i="27" l="1"/>
  <c r="G40" i="26"/>
  <c r="G38" i="26"/>
  <c r="G37" i="26"/>
  <c r="G36" i="26"/>
  <c r="G11" i="24"/>
  <c r="G12" i="24"/>
  <c r="G13" i="24"/>
  <c r="G14" i="24"/>
  <c r="G16" i="24"/>
  <c r="G10" i="24"/>
  <c r="G35" i="26"/>
  <c r="G12" i="25"/>
  <c r="G34" i="26"/>
  <c r="G13" i="25"/>
  <c r="G33" i="26"/>
  <c r="G32" i="26"/>
  <c r="G54" i="26"/>
  <c r="F55" i="26"/>
  <c r="G29" i="26"/>
  <c r="G30" i="26"/>
  <c r="G31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4" i="25"/>
  <c r="E17" i="24"/>
  <c r="F17" i="24"/>
  <c r="E17" i="25"/>
  <c r="F17" i="25"/>
  <c r="G10" i="25"/>
  <c r="G11" i="25"/>
  <c r="E55" i="26"/>
  <c r="G17" i="24" l="1"/>
  <c r="G17" i="25"/>
  <c r="G55" i="26"/>
  <c r="G20" i="25"/>
</calcChain>
</file>

<file path=xl/sharedStrings.xml><?xml version="1.0" encoding="utf-8"?>
<sst xmlns="http://schemas.openxmlformats.org/spreadsheetml/2006/main" count="264" uniqueCount="151">
  <si>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</si>
  <si>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</si>
  <si>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</si>
  <si>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</si>
  <si>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</si>
  <si>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</si>
  <si>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</si>
  <si>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</si>
  <si>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</si>
  <si>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</si>
  <si>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</si>
  <si>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</si>
  <si>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</si>
  <si>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</si>
  <si>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</si>
  <si>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</si>
  <si>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</si>
  <si>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</si>
  <si>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</si>
  <si>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</si>
  <si>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</si>
  <si>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</si>
  <si>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</si>
  <si>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</si>
  <si>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</si>
  <si>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</si>
  <si>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</si>
  <si>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</si>
  <si>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</si>
  <si>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</si>
  <si>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</si>
  <si>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</si>
  <si>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</si>
  <si>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</si>
  <si>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</si>
  <si>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</si>
  <si>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</si>
  <si>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</si>
  <si>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</si>
  <si>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</si>
  <si>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</si>
  <si>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</si>
  <si>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</si>
  <si>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</si>
  <si>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</si>
  <si>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</si>
  <si>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</si>
  <si>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</si>
  <si>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</si>
  <si>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</si>
  <si>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</si>
  <si>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</si>
  <si>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</si>
  <si>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</si>
  <si>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</si>
  <si>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</si>
  <si>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</si>
  <si>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</si>
  <si>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</si>
  <si>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</si>
  <si>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</si>
  <si>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</si>
  <si>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</si>
  <si>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</si>
  <si>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</si>
  <si>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</si>
  <si>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</si>
  <si>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</si>
  <si>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</si>
  <si>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</si>
  <si>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</si>
  <si>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</si>
  <si>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</si>
  <si>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</si>
  <si>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</si>
  <si>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</si>
  <si>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</si>
  <si>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</si>
  <si>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</si>
  <si>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</si>
  <si>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</si>
  <si>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</si>
  <si>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</si>
  <si>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</si>
  <si>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</si>
  <si>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</si>
  <si>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</si>
  <si>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</si>
  <si>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</si>
  <si>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</si>
  <si>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</si>
  <si>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</si>
  <si>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</si>
  <si>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</si>
  <si>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</si>
  <si>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</si>
  <si>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</si>
  <si>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</si>
  <si>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</si>
  <si>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</si>
  <si>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</si>
  <si>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</si>
  <si>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</si>
  <si>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</si>
  <si>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</si>
  <si>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</si>
  <si>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</si>
  <si>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</si>
  <si>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</si>
  <si>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</si>
  <si>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</si>
  <si>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</si>
  <si>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</si>
  <si>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</si>
  <si>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</si>
  <si>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</si>
  <si>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</si>
  <si>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OSCAR GERARDO MORENO NUÑEZ</t>
  </si>
  <si>
    <t>PROMOTOR DE CULTURA FISICA</t>
  </si>
  <si>
    <t>ERICK OMAR MORENO NUÑEZ</t>
  </si>
  <si>
    <t>PARAMEDICO</t>
  </si>
  <si>
    <t>KARINA HORTA HERRERA</t>
  </si>
  <si>
    <t>JUAN CARLOS URRUTIA CRUZ</t>
  </si>
  <si>
    <t>AUXILIAR DE AGUA POTABLE EN LA LOCALIDAD DE RASTROJOS</t>
  </si>
  <si>
    <t>DANIELA BORBON REYES</t>
  </si>
  <si>
    <t>JUAN CARLOS RUBIO RAMOS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</si>
  <si>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</si>
  <si>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</si>
  <si>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</si>
  <si>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</si>
  <si>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</si>
  <si>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</si>
  <si>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</si>
  <si>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</si>
  <si>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</si>
  <si>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</si>
  <si>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</si>
  <si>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</si>
  <si>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Junio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</si>
  <si>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Junio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</si>
  <si>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Junio del 2022.</t>
    </r>
  </si>
  <si>
    <r>
      <t xml:space="preserve">FECHA: </t>
    </r>
    <r>
      <rPr>
        <sz val="16"/>
        <color theme="1"/>
        <rFont val="Century Gothic"/>
        <family val="2"/>
      </rPr>
      <t>15 de Junio del 2022.</t>
    </r>
  </si>
  <si>
    <r>
      <t xml:space="preserve">PERIODO: </t>
    </r>
    <r>
      <rPr>
        <sz val="16"/>
        <color theme="1"/>
        <rFont val="Century Gothic"/>
        <family val="2"/>
      </rPr>
      <t>Del 01 al 15 de Junio del 2022.</t>
    </r>
  </si>
  <si>
    <r>
      <t>FECHA:</t>
    </r>
    <r>
      <rPr>
        <sz val="14"/>
        <color theme="1"/>
        <rFont val="Century Gothic"/>
        <family val="2"/>
      </rPr>
      <t xml:space="preserve"> 15 de Junio del 2022.</t>
    </r>
  </si>
  <si>
    <r>
      <t xml:space="preserve">PERIODO: </t>
    </r>
    <r>
      <rPr>
        <sz val="14"/>
        <color theme="1"/>
        <rFont val="Century Gothic"/>
        <family val="2"/>
      </rPr>
      <t>Del 01 al 15 Junio del 2022.</t>
    </r>
  </si>
  <si>
    <t>ROBERTO ANTONIO ALCOCER GARCIA.</t>
  </si>
  <si>
    <t>FELIX PALOMERA VILLA</t>
  </si>
  <si>
    <t>AUXILIAR DE LIMPIEZA EN EL TUITO JALISCO</t>
  </si>
  <si>
    <t>MA. DEL ROSARIO MONDRAGON MAGANDA</t>
  </si>
  <si>
    <t>MARTIN CRUZ CASTILLON</t>
  </si>
  <si>
    <t>MANTENIMIENTO EN LA DELEGACION DE YELAPA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</si>
</sst>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434341</xdr:colOff>
      <xdr:row>0</xdr:row>
      <xdr:rowOff>264160</xdr:rowOff>
    </xdr:from>
    <xdr:to>
      <xdr:col>1</xdr:col>
      <xdr:colOff>510541</xdr:colOff>
      <xdr:row>3</xdr:row>
      <xdr:rowOff>263195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1" y="264160"/>
          <a:ext cx="868680" cy="882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264160</xdr:rowOff>
    </xdr:from>
    <xdr:to>
      <xdr:col>1</xdr:col>
      <xdr:colOff>1202443</xdr:colOff>
      <xdr:row>6</xdr:row>
      <xdr:rowOff>173988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64160"/>
          <a:ext cx="1560583" cy="15862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</xdr:col>
      <xdr:colOff>1174927</xdr:colOff>
      <xdr:row>4</xdr:row>
      <xdr:rowOff>69848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846" y="228600"/>
          <a:ext cx="1174927" cy="1094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baseColWidth="10" defaultRowHeight="14.4" x14ac:dyDescent="0.3"/>
  <cols>
    <col min="2" max="2" width="35.21875" customWidth="1"/>
    <col min="3" max="3" width="30.109375" customWidth="1"/>
    <col min="4" max="4" width="18.6640625" customWidth="1"/>
    <col min="7" max="7" width="21.21875" customWidth="1"/>
    <col min="8" max="8" width="46.109375" customWidth="1"/>
  </cols>
  <sheetData>
    <row r="1" spans="1:8" ht="21" x14ac:dyDescent="0.3">
      <c r="A1" s="109" t="s">
        <v>7</v>
      </c>
      <c r="B1" s="109"/>
      <c r="C1" s="109"/>
      <c r="D1" s="109"/>
      <c r="E1" s="109"/>
      <c r="F1" s="109"/>
      <c r="G1" s="109"/>
      <c r="H1" s="109"/>
    </row>
    <row r="2" spans="1:8" ht="27.6" x14ac:dyDescent="0.3">
      <c r="A2" s="110" t="s">
        <v>14</v>
      </c>
      <c r="B2" s="110"/>
      <c r="C2" s="110"/>
      <c r="D2" s="110"/>
      <c r="E2" s="110"/>
      <c r="F2" s="111" t="s">
        <v>141</v>
      </c>
      <c r="G2" s="108"/>
      <c r="H2" s="108"/>
    </row>
    <row r="3" spans="1:8" ht="21" x14ac:dyDescent="0.3">
      <c r="A3" s="107" t="s">
        <v>72</v>
      </c>
      <c r="B3" s="107"/>
      <c r="C3" s="107"/>
      <c r="D3" s="107"/>
      <c r="E3" s="107"/>
      <c r="F3" s="109"/>
      <c r="G3" s="109"/>
      <c r="H3" s="109"/>
    </row>
    <row r="4" spans="1:8" ht="21" x14ac:dyDescent="0.3">
      <c r="A4" s="107" t="s">
        <v>15</v>
      </c>
      <c r="B4" s="107"/>
      <c r="C4" s="107"/>
      <c r="D4" s="107"/>
      <c r="E4" s="107"/>
      <c r="F4" s="108" t="s">
        <v>139</v>
      </c>
      <c r="G4" s="108"/>
      <c r="H4" s="108"/>
    </row>
    <row r="5" spans="1:8" ht="21" x14ac:dyDescent="0.3">
      <c r="A5" s="109" t="s">
        <v>7</v>
      </c>
      <c r="B5" s="109"/>
      <c r="C5" s="109"/>
      <c r="D5" s="109"/>
      <c r="E5" s="109"/>
      <c r="F5" s="109"/>
      <c r="G5" s="109"/>
      <c r="H5" s="109"/>
    </row>
    <row r="6" spans="1:8" ht="20.399999999999999" x14ac:dyDescent="0.3">
      <c r="A6" s="107" t="s">
        <v>44</v>
      </c>
      <c r="B6" s="107"/>
      <c r="C6" s="107"/>
      <c r="D6" s="107"/>
      <c r="E6" s="107"/>
      <c r="F6" s="107"/>
      <c r="G6" s="107"/>
      <c r="H6" s="107"/>
    </row>
    <row r="7" spans="1:8" ht="20.399999999999999" x14ac:dyDescent="0.3">
      <c r="A7" s="112" t="s">
        <v>13</v>
      </c>
      <c r="B7" s="112"/>
      <c r="C7" s="112"/>
      <c r="D7" s="112"/>
      <c r="E7" s="112"/>
      <c r="F7" s="112"/>
      <c r="G7" s="112"/>
      <c r="H7" s="112"/>
    </row>
    <row r="8" spans="1:8" ht="15" x14ac:dyDescent="0.3">
      <c r="A8" s="113" t="s">
        <v>9</v>
      </c>
      <c r="B8" s="113"/>
      <c r="C8" s="113"/>
      <c r="D8" s="113"/>
      <c r="E8" s="113"/>
      <c r="F8" s="113"/>
      <c r="G8" s="113"/>
      <c r="H8" s="113"/>
    </row>
    <row r="9" spans="1:8" ht="30" x14ac:dyDescent="0.3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</row>
    <row r="10" spans="1:8" ht="63.6" customHeight="1" x14ac:dyDescent="0.3">
      <c r="A10" s="44">
        <v>1</v>
      </c>
      <c r="B10" s="18" t="s">
        <v>149</v>
      </c>
      <c r="C10" s="31" t="s">
        <v>150</v>
      </c>
      <c r="D10" s="39">
        <v>2500</v>
      </c>
      <c r="E10" s="42"/>
      <c r="F10" s="20"/>
      <c r="G10" s="33">
        <f t="shared" ref="G10" si="0">D10+E10-F10</f>
        <v>2500</v>
      </c>
      <c r="H10" s="35"/>
    </row>
    <row r="11" spans="1:8" ht="21" x14ac:dyDescent="0.35">
      <c r="A11" s="114" t="s">
        <v>12</v>
      </c>
      <c r="B11" s="114"/>
      <c r="C11" s="114"/>
      <c r="D11" s="47">
        <f>SUM(D10:D10)</f>
        <v>2500</v>
      </c>
      <c r="E11" s="47">
        <f>SUM(E10:E10)</f>
        <v>0</v>
      </c>
      <c r="F11" s="47">
        <f>SUM(F10:F10)</f>
        <v>0</v>
      </c>
      <c r="G11" s="47">
        <f>SUM(G10:G10)</f>
        <v>2500</v>
      </c>
      <c r="H11" s="48"/>
    </row>
  </sheetData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9" sqref="B1:B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5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0" t="s">
        <v>14</v>
      </c>
      <c r="B2" s="110"/>
      <c r="C2" s="110"/>
      <c r="D2" s="110"/>
      <c r="E2" s="110"/>
      <c r="F2" s="108" t="s">
        <v>140</v>
      </c>
      <c r="G2" s="108"/>
      <c r="H2" s="108"/>
    </row>
    <row r="3" spans="1:16" ht="24.9" customHeight="1" x14ac:dyDescent="0.25">
      <c r="A3" s="107" t="s">
        <v>72</v>
      </c>
      <c r="B3" s="107"/>
      <c r="C3" s="107"/>
      <c r="D3" s="107"/>
      <c r="E3" s="107"/>
      <c r="F3" s="109"/>
      <c r="G3" s="109"/>
      <c r="H3" s="109"/>
    </row>
    <row r="4" spans="1:16" ht="24.9" customHeight="1" x14ac:dyDescent="0.25">
      <c r="A4" s="107" t="s">
        <v>15</v>
      </c>
      <c r="B4" s="107"/>
      <c r="C4" s="107"/>
      <c r="D4" s="107"/>
      <c r="E4" s="107"/>
      <c r="F4" s="108" t="s">
        <v>139</v>
      </c>
      <c r="G4" s="108"/>
      <c r="H4" s="108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2" t="s">
        <v>13</v>
      </c>
      <c r="B7" s="112"/>
      <c r="C7" s="112"/>
      <c r="D7" s="112"/>
      <c r="E7" s="112"/>
      <c r="F7" s="112"/>
      <c r="G7" s="112"/>
      <c r="H7" s="112"/>
    </row>
    <row r="8" spans="1:16" ht="21.6" customHeight="1" x14ac:dyDescent="0.25">
      <c r="A8" s="113" t="s">
        <v>9</v>
      </c>
      <c r="B8" s="113"/>
      <c r="C8" s="113"/>
      <c r="D8" s="113"/>
      <c r="E8" s="113"/>
      <c r="F8" s="113"/>
      <c r="G8" s="113"/>
      <c r="H8" s="113"/>
    </row>
    <row r="9" spans="1:16" ht="33" customHeight="1" x14ac:dyDescent="0.25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112</v>
      </c>
      <c r="C10" s="31" t="s">
        <v>113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4" t="s">
        <v>12</v>
      </c>
      <c r="B11" s="114"/>
      <c r="C11" s="114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4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4"/>
      <c r="D13" s="50"/>
      <c r="E13" s="29"/>
      <c r="F13" s="30"/>
      <c r="G13" s="51"/>
      <c r="H13" s="52"/>
      <c r="I13"/>
    </row>
    <row r="14" spans="1:16" ht="15.6" x14ac:dyDescent="0.3">
      <c r="B14" s="49"/>
      <c r="C14" s="84"/>
      <c r="D14" s="50"/>
      <c r="E14" s="29"/>
      <c r="F14" s="30"/>
      <c r="G14" s="51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D10" sqref="D10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5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0" t="s">
        <v>14</v>
      </c>
      <c r="B2" s="110"/>
      <c r="C2" s="110"/>
      <c r="D2" s="110"/>
      <c r="E2" s="110"/>
      <c r="F2" s="111" t="s">
        <v>141</v>
      </c>
      <c r="G2" s="108"/>
      <c r="H2" s="108"/>
    </row>
    <row r="3" spans="1:16" ht="24.9" customHeight="1" x14ac:dyDescent="0.25">
      <c r="A3" s="107" t="s">
        <v>72</v>
      </c>
      <c r="B3" s="107"/>
      <c r="C3" s="107"/>
      <c r="D3" s="107"/>
      <c r="E3" s="107"/>
      <c r="F3" s="109"/>
      <c r="G3" s="109"/>
      <c r="H3" s="109"/>
    </row>
    <row r="4" spans="1:16" ht="24.9" customHeight="1" x14ac:dyDescent="0.25">
      <c r="A4" s="107" t="s">
        <v>15</v>
      </c>
      <c r="B4" s="107"/>
      <c r="C4" s="107"/>
      <c r="D4" s="107"/>
      <c r="E4" s="107"/>
      <c r="F4" s="108" t="s">
        <v>139</v>
      </c>
      <c r="G4" s="108"/>
      <c r="H4" s="108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2" t="s">
        <v>13</v>
      </c>
      <c r="B7" s="112"/>
      <c r="C7" s="112"/>
      <c r="D7" s="112"/>
      <c r="E7" s="112"/>
      <c r="F7" s="112"/>
      <c r="G7" s="112"/>
      <c r="H7" s="112"/>
    </row>
    <row r="8" spans="1:16" ht="21.6" customHeight="1" x14ac:dyDescent="0.25">
      <c r="A8" s="113" t="s">
        <v>9</v>
      </c>
      <c r="B8" s="113"/>
      <c r="C8" s="113"/>
      <c r="D8" s="113"/>
      <c r="E8" s="113"/>
      <c r="F8" s="113"/>
      <c r="G8" s="113"/>
      <c r="H8" s="113"/>
    </row>
    <row r="9" spans="1:16" ht="33" customHeight="1" x14ac:dyDescent="0.25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103</v>
      </c>
      <c r="C10" s="31" t="s">
        <v>104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18" t="s">
        <v>125</v>
      </c>
      <c r="C11" s="31" t="s">
        <v>126</v>
      </c>
      <c r="D11" s="39">
        <v>3800</v>
      </c>
      <c r="E11" s="42"/>
      <c r="F11" s="20"/>
      <c r="G11" s="33">
        <f>D11+E11-F11</f>
        <v>3800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05" t="s">
        <v>127</v>
      </c>
      <c r="C12" s="106" t="s">
        <v>128</v>
      </c>
      <c r="D12" s="74">
        <v>3000</v>
      </c>
      <c r="E12" s="74"/>
      <c r="F12" s="74"/>
      <c r="G12" s="64">
        <f>D12+E12-F12</f>
        <v>3000</v>
      </c>
      <c r="H12" s="65"/>
      <c r="I12" s="1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105" t="s">
        <v>129</v>
      </c>
      <c r="C13" s="106" t="s">
        <v>130</v>
      </c>
      <c r="D13" s="74">
        <v>3000</v>
      </c>
      <c r="E13" s="74"/>
      <c r="F13" s="74"/>
      <c r="G13" s="64">
        <f>D13+E13-F13</f>
        <v>3000</v>
      </c>
      <c r="H13" s="65"/>
      <c r="I13" s="1"/>
      <c r="J13" s="6"/>
      <c r="K13" s="7"/>
      <c r="L13" s="7"/>
      <c r="M13" s="7"/>
      <c r="N13" s="7"/>
      <c r="O13" s="7"/>
      <c r="P13" s="7"/>
    </row>
    <row r="14" spans="1:16" ht="21" x14ac:dyDescent="0.35">
      <c r="A14" s="114" t="s">
        <v>12</v>
      </c>
      <c r="B14" s="114"/>
      <c r="C14" s="114"/>
      <c r="D14" s="47">
        <f>SUM(D10:D11)</f>
        <v>7800</v>
      </c>
      <c r="E14" s="47">
        <f>SUM(E10:E10)</f>
        <v>0</v>
      </c>
      <c r="F14" s="47">
        <f>SUM(F10:F10)</f>
        <v>0</v>
      </c>
      <c r="G14" s="47">
        <f>SUM(G10:G13)</f>
        <v>13800</v>
      </c>
      <c r="H14" s="48"/>
      <c r="I14" s="38"/>
    </row>
    <row r="15" spans="1:16" x14ac:dyDescent="0.25">
      <c r="B15" s="49"/>
      <c r="C15" s="84"/>
      <c r="D15" s="50"/>
      <c r="E15" s="29"/>
      <c r="F15" s="30"/>
      <c r="G15" s="51">
        <f>D14+E14</f>
        <v>7800</v>
      </c>
      <c r="H15" s="43"/>
      <c r="I15" s="38"/>
    </row>
    <row r="16" spans="1:16" ht="15.6" x14ac:dyDescent="0.3">
      <c r="B16" s="49"/>
      <c r="C16" s="84"/>
      <c r="D16" s="50"/>
      <c r="E16" s="29"/>
      <c r="F16" s="30"/>
      <c r="G16" s="51"/>
      <c r="H16" s="52"/>
      <c r="I16"/>
    </row>
    <row r="17" spans="2:9" ht="15.6" x14ac:dyDescent="0.3">
      <c r="B17" s="49"/>
      <c r="C17" s="84"/>
      <c r="D17" s="50"/>
      <c r="E17" s="29"/>
      <c r="F17" s="30"/>
      <c r="G17" s="51"/>
      <c r="I17"/>
    </row>
  </sheetData>
  <autoFilter ref="A9:H15"/>
  <mergeCells count="12">
    <mergeCell ref="A5:H5"/>
    <mergeCell ref="A6:H6"/>
    <mergeCell ref="A7:H7"/>
    <mergeCell ref="A8:H8"/>
    <mergeCell ref="A14:C14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0" sqref="C10"/>
    </sheetView>
  </sheetViews>
  <sheetFormatPr baseColWidth="10" defaultRowHeight="14.4" x14ac:dyDescent="0.3"/>
  <cols>
    <col min="2" max="2" width="35.21875" customWidth="1"/>
    <col min="3" max="3" width="30.109375" customWidth="1"/>
    <col min="4" max="4" width="18.6640625" customWidth="1"/>
    <col min="7" max="7" width="21.21875" customWidth="1"/>
    <col min="8" max="8" width="46.109375" customWidth="1"/>
  </cols>
  <sheetData>
    <row r="1" spans="1:8" ht="21" x14ac:dyDescent="0.3">
      <c r="A1" s="109" t="s">
        <v>7</v>
      </c>
      <c r="B1" s="109"/>
      <c r="C1" s="109"/>
      <c r="D1" s="109"/>
      <c r="E1" s="109"/>
      <c r="F1" s="109"/>
      <c r="G1" s="109"/>
      <c r="H1" s="109"/>
    </row>
    <row r="2" spans="1:8" ht="27.6" x14ac:dyDescent="0.3">
      <c r="A2" s="110" t="s">
        <v>14</v>
      </c>
      <c r="B2" s="110"/>
      <c r="C2" s="110"/>
      <c r="D2" s="110"/>
      <c r="E2" s="110"/>
      <c r="F2" s="111" t="s">
        <v>141</v>
      </c>
      <c r="G2" s="108"/>
      <c r="H2" s="108"/>
    </row>
    <row r="3" spans="1:8" ht="21" x14ac:dyDescent="0.3">
      <c r="A3" s="107" t="s">
        <v>72</v>
      </c>
      <c r="B3" s="107"/>
      <c r="C3" s="107"/>
      <c r="D3" s="107"/>
      <c r="E3" s="107"/>
      <c r="F3" s="109"/>
      <c r="G3" s="109"/>
      <c r="H3" s="109"/>
    </row>
    <row r="4" spans="1:8" ht="21" x14ac:dyDescent="0.3">
      <c r="A4" s="107" t="s">
        <v>15</v>
      </c>
      <c r="B4" s="107"/>
      <c r="C4" s="107"/>
      <c r="D4" s="107"/>
      <c r="E4" s="107"/>
      <c r="F4" s="108" t="s">
        <v>139</v>
      </c>
      <c r="G4" s="108"/>
      <c r="H4" s="108"/>
    </row>
    <row r="5" spans="1:8" ht="21" x14ac:dyDescent="0.3">
      <c r="A5" s="109" t="s">
        <v>7</v>
      </c>
      <c r="B5" s="109"/>
      <c r="C5" s="109"/>
      <c r="D5" s="109"/>
      <c r="E5" s="109"/>
      <c r="F5" s="109"/>
      <c r="G5" s="109"/>
      <c r="H5" s="109"/>
    </row>
    <row r="6" spans="1:8" ht="20.399999999999999" x14ac:dyDescent="0.3">
      <c r="A6" s="107" t="s">
        <v>44</v>
      </c>
      <c r="B6" s="107"/>
      <c r="C6" s="107"/>
      <c r="D6" s="107"/>
      <c r="E6" s="107"/>
      <c r="F6" s="107"/>
      <c r="G6" s="107"/>
      <c r="H6" s="107"/>
    </row>
    <row r="7" spans="1:8" ht="20.399999999999999" x14ac:dyDescent="0.3">
      <c r="A7" s="112" t="s">
        <v>13</v>
      </c>
      <c r="B7" s="112"/>
      <c r="C7" s="112"/>
      <c r="D7" s="112"/>
      <c r="E7" s="112"/>
      <c r="F7" s="112"/>
      <c r="G7" s="112"/>
      <c r="H7" s="112"/>
    </row>
    <row r="8" spans="1:8" ht="15" x14ac:dyDescent="0.3">
      <c r="A8" s="113" t="s">
        <v>9</v>
      </c>
      <c r="B8" s="113"/>
      <c r="C8" s="113"/>
      <c r="D8" s="113"/>
      <c r="E8" s="113"/>
      <c r="F8" s="113"/>
      <c r="G8" s="113"/>
      <c r="H8" s="113"/>
    </row>
    <row r="9" spans="1:8" ht="30" x14ac:dyDescent="0.3">
      <c r="A9" s="12" t="s">
        <v>2</v>
      </c>
      <c r="B9" s="12" t="s">
        <v>0</v>
      </c>
      <c r="C9" s="8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</row>
    <row r="10" spans="1:8" ht="52.2" customHeight="1" x14ac:dyDescent="0.3">
      <c r="A10" s="44">
        <v>1</v>
      </c>
      <c r="B10" s="18" t="s">
        <v>148</v>
      </c>
      <c r="C10" s="31" t="s">
        <v>49</v>
      </c>
      <c r="D10" s="39">
        <v>2500</v>
      </c>
      <c r="E10" s="42"/>
      <c r="F10" s="20"/>
      <c r="G10" s="33">
        <f t="shared" ref="G10" si="0">D10+E10-F10</f>
        <v>2500</v>
      </c>
      <c r="H10" s="35"/>
    </row>
    <row r="11" spans="1:8" ht="21" x14ac:dyDescent="0.35">
      <c r="A11" s="114" t="s">
        <v>12</v>
      </c>
      <c r="B11" s="114"/>
      <c r="C11" s="114"/>
      <c r="D11" s="47">
        <f>SUM(D10:D10)</f>
        <v>2500</v>
      </c>
      <c r="E11" s="47">
        <f>SUM(E10:E10)</f>
        <v>0</v>
      </c>
      <c r="F11" s="47">
        <f>SUM(F10:F10)</f>
        <v>0</v>
      </c>
      <c r="G11" s="47">
        <f>SUM(G10:G10)</f>
        <v>2500</v>
      </c>
      <c r="H11" s="48"/>
    </row>
  </sheetData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49" zoomScale="90" zoomScaleNormal="90" workbookViewId="0">
      <selection activeCell="J60" sqref="J60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104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9" t="s">
        <v>7</v>
      </c>
      <c r="B1" s="109"/>
      <c r="C1" s="109"/>
      <c r="D1" s="109"/>
      <c r="E1" s="109"/>
      <c r="F1" s="109"/>
      <c r="G1" s="109"/>
      <c r="H1" s="109"/>
    </row>
    <row r="2" spans="1:16" ht="24.9" customHeight="1" x14ac:dyDescent="0.25">
      <c r="A2" s="110" t="s">
        <v>14</v>
      </c>
      <c r="B2" s="110"/>
      <c r="C2" s="110"/>
      <c r="D2" s="110"/>
      <c r="E2" s="110"/>
      <c r="F2" s="108" t="s">
        <v>138</v>
      </c>
      <c r="G2" s="108"/>
      <c r="H2" s="108"/>
    </row>
    <row r="3" spans="1:16" ht="24.9" customHeight="1" x14ac:dyDescent="0.25">
      <c r="A3" s="107" t="s">
        <v>72</v>
      </c>
      <c r="B3" s="107"/>
      <c r="C3" s="107"/>
      <c r="D3" s="107"/>
      <c r="E3" s="107"/>
      <c r="F3" s="109"/>
      <c r="G3" s="109"/>
      <c r="H3" s="109"/>
    </row>
    <row r="4" spans="1:16" ht="24.9" customHeight="1" x14ac:dyDescent="0.25">
      <c r="A4" s="107" t="s">
        <v>15</v>
      </c>
      <c r="B4" s="107"/>
      <c r="C4" s="107"/>
      <c r="D4" s="107"/>
      <c r="E4" s="107"/>
      <c r="F4" s="108" t="s">
        <v>139</v>
      </c>
      <c r="G4" s="108"/>
      <c r="H4" s="108"/>
    </row>
    <row r="5" spans="1:16" ht="13.95" customHeight="1" x14ac:dyDescent="0.25">
      <c r="A5" s="109" t="s">
        <v>7</v>
      </c>
      <c r="B5" s="109"/>
      <c r="C5" s="109"/>
      <c r="D5" s="109"/>
      <c r="E5" s="109"/>
      <c r="F5" s="109"/>
      <c r="G5" s="109"/>
      <c r="H5" s="109"/>
    </row>
    <row r="6" spans="1:16" s="81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80"/>
      <c r="K6" s="80"/>
      <c r="L6" s="80"/>
      <c r="M6" s="80"/>
      <c r="N6" s="80"/>
      <c r="O6" s="80"/>
      <c r="P6" s="80"/>
    </row>
    <row r="7" spans="1:16" ht="24.9" customHeight="1" x14ac:dyDescent="0.25">
      <c r="A7" s="112" t="s">
        <v>13</v>
      </c>
      <c r="B7" s="112"/>
      <c r="C7" s="112"/>
      <c r="D7" s="112"/>
      <c r="E7" s="112"/>
      <c r="F7" s="112"/>
      <c r="G7" s="112"/>
      <c r="H7" s="112"/>
    </row>
    <row r="8" spans="1:16" ht="21.6" customHeight="1" x14ac:dyDescent="0.25">
      <c r="A8" s="113" t="s">
        <v>9</v>
      </c>
      <c r="B8" s="113"/>
      <c r="C8" s="113"/>
      <c r="D8" s="113"/>
      <c r="E8" s="113"/>
      <c r="F8" s="113"/>
      <c r="G8" s="113"/>
      <c r="H8" s="113"/>
    </row>
    <row r="9" spans="1:16" ht="33" customHeight="1" x14ac:dyDescent="0.25">
      <c r="A9" s="12" t="s">
        <v>2</v>
      </c>
      <c r="B9" s="12" t="s">
        <v>0</v>
      </c>
      <c r="C9" s="10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79" t="s">
        <v>11</v>
      </c>
      <c r="D10" s="39">
        <v>3200</v>
      </c>
      <c r="E10" s="40"/>
      <c r="F10" s="20"/>
      <c r="G10" s="33">
        <f t="shared" ref="G10:G26" si="0"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30</v>
      </c>
      <c r="C11" s="79" t="s">
        <v>17</v>
      </c>
      <c r="D11" s="39">
        <v>3500</v>
      </c>
      <c r="E11" s="40"/>
      <c r="F11" s="20"/>
      <c r="G11" s="33">
        <f t="shared" si="0"/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91</v>
      </c>
      <c r="C12" s="60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111</v>
      </c>
      <c r="C13" s="79" t="s">
        <v>47</v>
      </c>
      <c r="D13" s="39">
        <v>4000</v>
      </c>
      <c r="E13" s="40"/>
      <c r="F13" s="20"/>
      <c r="G13" s="21">
        <f t="shared" si="0"/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79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21</v>
      </c>
      <c r="C15" s="79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58</v>
      </c>
      <c r="C16" s="79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27</v>
      </c>
      <c r="C17" s="79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6" t="s">
        <v>97</v>
      </c>
      <c r="C18" s="60" t="s">
        <v>31</v>
      </c>
      <c r="D18" s="57">
        <v>2500</v>
      </c>
      <c r="E18" s="57"/>
      <c r="F18" s="57"/>
      <c r="G18" s="21">
        <f t="shared" si="0"/>
        <v>2500</v>
      </c>
      <c r="H18" s="86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32</v>
      </c>
      <c r="C19" s="79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37</v>
      </c>
      <c r="C20" s="79" t="s">
        <v>38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42</v>
      </c>
      <c r="C21" s="79" t="s">
        <v>43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40</v>
      </c>
      <c r="C22" s="79" t="s">
        <v>39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57</v>
      </c>
      <c r="C23" s="79" t="s">
        <v>60</v>
      </c>
      <c r="D23" s="41">
        <v>3000</v>
      </c>
      <c r="E23" s="42"/>
      <c r="F23" s="20"/>
      <c r="G23" s="33">
        <f t="shared" si="0"/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53</v>
      </c>
      <c r="C24" s="79" t="s">
        <v>54</v>
      </c>
      <c r="D24" s="41">
        <v>2500</v>
      </c>
      <c r="E24" s="42"/>
      <c r="F24" s="20"/>
      <c r="G24" s="33">
        <f t="shared" si="0"/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55</v>
      </c>
      <c r="C25" s="79" t="s">
        <v>56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59</v>
      </c>
      <c r="C26" s="79" t="s">
        <v>62</v>
      </c>
      <c r="D26" s="41">
        <v>2500</v>
      </c>
      <c r="E26" s="42"/>
      <c r="F26" s="20"/>
      <c r="G26" s="33">
        <f t="shared" si="0"/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64</v>
      </c>
      <c r="C27" s="103" t="s">
        <v>61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65</v>
      </c>
      <c r="C28" s="79" t="s">
        <v>66</v>
      </c>
      <c r="D28" s="39">
        <v>6000</v>
      </c>
      <c r="E28" s="42"/>
      <c r="F28" s="20"/>
      <c r="G28" s="33">
        <f>D28+E28-F28</f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35" t="s">
        <v>67</v>
      </c>
      <c r="C29" s="79" t="s">
        <v>68</v>
      </c>
      <c r="D29" s="39">
        <v>3500</v>
      </c>
      <c r="E29" s="42"/>
      <c r="F29" s="20"/>
      <c r="G29" s="33">
        <f t="shared" ref="G29:G30" si="1">D29+E29-F29</f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69</v>
      </c>
      <c r="C30" s="79" t="s">
        <v>70</v>
      </c>
      <c r="D30" s="39">
        <v>3500</v>
      </c>
      <c r="E30" s="42"/>
      <c r="F30" s="20"/>
      <c r="G30" s="33">
        <f t="shared" si="1"/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71</v>
      </c>
      <c r="C31" s="79" t="s">
        <v>70</v>
      </c>
      <c r="D31" s="39">
        <v>3500</v>
      </c>
      <c r="E31" s="42"/>
      <c r="F31" s="20"/>
      <c r="G31" s="33">
        <f t="shared" ref="G31:G54" si="2">D31+E31-F31</f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8" t="s">
        <v>76</v>
      </c>
      <c r="C32" s="79" t="s">
        <v>77</v>
      </c>
      <c r="D32" s="39">
        <v>3000</v>
      </c>
      <c r="E32" s="42"/>
      <c r="F32" s="20"/>
      <c r="G32" s="33">
        <f t="shared" si="2"/>
        <v>3000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75</v>
      </c>
      <c r="C33" s="79" t="s">
        <v>78</v>
      </c>
      <c r="D33" s="39">
        <v>4000</v>
      </c>
      <c r="E33" s="42"/>
      <c r="F33" s="20"/>
      <c r="G33" s="33">
        <f t="shared" si="2"/>
        <v>4000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81</v>
      </c>
      <c r="C34" s="79" t="s">
        <v>79</v>
      </c>
      <c r="D34" s="39">
        <v>3500</v>
      </c>
      <c r="E34" s="42"/>
      <c r="F34" s="20"/>
      <c r="G34" s="33">
        <f t="shared" si="2"/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14" t="s">
        <v>88</v>
      </c>
      <c r="C35" s="79" t="s">
        <v>17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35" t="s">
        <v>92</v>
      </c>
      <c r="C36" s="79" t="s">
        <v>93</v>
      </c>
      <c r="D36" s="39">
        <v>2500</v>
      </c>
      <c r="E36" s="42"/>
      <c r="F36" s="20"/>
      <c r="G36" s="33">
        <f t="shared" si="2"/>
        <v>2500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35" t="s">
        <v>94</v>
      </c>
      <c r="C37" s="79" t="s">
        <v>93</v>
      </c>
      <c r="D37" s="39">
        <v>2500</v>
      </c>
      <c r="E37" s="42"/>
      <c r="F37" s="20"/>
      <c r="G37" s="33">
        <f t="shared" si="2"/>
        <v>2500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65" t="s">
        <v>95</v>
      </c>
      <c r="C38" s="60" t="s">
        <v>96</v>
      </c>
      <c r="D38" s="74">
        <v>5531</v>
      </c>
      <c r="E38" s="74"/>
      <c r="F38" s="74"/>
      <c r="G38" s="64">
        <f t="shared" si="2"/>
        <v>5531</v>
      </c>
      <c r="H38" s="65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5" t="s">
        <v>105</v>
      </c>
      <c r="C39" s="60" t="s">
        <v>106</v>
      </c>
      <c r="D39" s="74">
        <v>3500</v>
      </c>
      <c r="E39" s="74"/>
      <c r="F39" s="74"/>
      <c r="G39" s="64">
        <f t="shared" si="2"/>
        <v>3500</v>
      </c>
      <c r="H39" s="65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5" t="s">
        <v>82</v>
      </c>
      <c r="C40" s="60" t="s">
        <v>98</v>
      </c>
      <c r="D40" s="74">
        <v>3500</v>
      </c>
      <c r="E40" s="74"/>
      <c r="F40" s="74"/>
      <c r="G40" s="64">
        <f t="shared" si="2"/>
        <v>3500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5" t="s">
        <v>102</v>
      </c>
      <c r="C41" s="60" t="s">
        <v>101</v>
      </c>
      <c r="D41" s="74">
        <v>4000</v>
      </c>
      <c r="E41" s="74"/>
      <c r="F41" s="74"/>
      <c r="G41" s="64">
        <f t="shared" si="2"/>
        <v>4000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5" t="s">
        <v>107</v>
      </c>
      <c r="C42" s="60" t="s">
        <v>108</v>
      </c>
      <c r="D42" s="74">
        <v>4200</v>
      </c>
      <c r="E42" s="74"/>
      <c r="F42" s="74"/>
      <c r="G42" s="64">
        <f t="shared" si="2"/>
        <v>4200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65" t="s">
        <v>110</v>
      </c>
      <c r="C43" s="60" t="s">
        <v>109</v>
      </c>
      <c r="D43" s="74">
        <v>3500</v>
      </c>
      <c r="E43" s="74"/>
      <c r="F43" s="74"/>
      <c r="G43" s="64">
        <f t="shared" si="2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18" t="s">
        <v>114</v>
      </c>
      <c r="C44" s="79" t="s">
        <v>115</v>
      </c>
      <c r="D44" s="74">
        <v>2000</v>
      </c>
      <c r="E44" s="74"/>
      <c r="F44" s="74"/>
      <c r="G44" s="64">
        <f t="shared" si="2"/>
        <v>2000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18" t="s">
        <v>117</v>
      </c>
      <c r="C45" s="79" t="s">
        <v>118</v>
      </c>
      <c r="D45" s="74">
        <v>4200</v>
      </c>
      <c r="E45" s="74"/>
      <c r="F45" s="74"/>
      <c r="G45" s="64">
        <f t="shared" si="2"/>
        <v>4200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18" t="s">
        <v>119</v>
      </c>
      <c r="C46" s="79" t="s">
        <v>118</v>
      </c>
      <c r="D46" s="74">
        <v>4200</v>
      </c>
      <c r="E46" s="74"/>
      <c r="F46" s="74"/>
      <c r="G46" s="64">
        <f t="shared" si="2"/>
        <v>4200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121</v>
      </c>
      <c r="C47" s="79" t="s">
        <v>120</v>
      </c>
      <c r="D47" s="74">
        <v>3600</v>
      </c>
      <c r="E47" s="74"/>
      <c r="F47" s="74"/>
      <c r="G47" s="64">
        <f t="shared" si="2"/>
        <v>3600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122</v>
      </c>
      <c r="C48" s="79" t="s">
        <v>123</v>
      </c>
      <c r="D48" s="74">
        <v>2500</v>
      </c>
      <c r="E48" s="74"/>
      <c r="F48" s="74"/>
      <c r="G48" s="64">
        <f t="shared" si="2"/>
        <v>2500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8" t="s">
        <v>135</v>
      </c>
      <c r="C49" s="79" t="s">
        <v>136</v>
      </c>
      <c r="D49" s="74">
        <v>3000</v>
      </c>
      <c r="E49" s="74"/>
      <c r="F49" s="74"/>
      <c r="G49" s="64">
        <f t="shared" si="2"/>
        <v>3000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18" t="s">
        <v>137</v>
      </c>
      <c r="C50" s="79" t="s">
        <v>126</v>
      </c>
      <c r="D50" s="74">
        <v>3800</v>
      </c>
      <c r="E50" s="74">
        <f>D50/15*4</f>
        <v>1013.3333333333334</v>
      </c>
      <c r="F50" s="74"/>
      <c r="G50" s="64">
        <f t="shared" si="2"/>
        <v>4813.333333333333</v>
      </c>
      <c r="H50" s="65"/>
      <c r="I50" s="38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4">
        <v>42</v>
      </c>
      <c r="B51" s="18" t="s">
        <v>145</v>
      </c>
      <c r="C51" s="31" t="s">
        <v>126</v>
      </c>
      <c r="D51" s="39">
        <v>3800</v>
      </c>
      <c r="E51" s="42"/>
      <c r="F51" s="20"/>
      <c r="G51" s="33">
        <f t="shared" si="2"/>
        <v>3800</v>
      </c>
      <c r="H51" s="65"/>
      <c r="I51" s="38"/>
      <c r="J51" s="1"/>
      <c r="K51" s="1"/>
      <c r="L51" s="1"/>
      <c r="M51" s="1"/>
      <c r="N51" s="1"/>
      <c r="O51" s="1"/>
      <c r="P51" s="1"/>
    </row>
    <row r="52" spans="1:16" ht="55.05" customHeight="1" x14ac:dyDescent="0.25">
      <c r="A52" s="44">
        <v>43</v>
      </c>
      <c r="B52" s="18" t="s">
        <v>146</v>
      </c>
      <c r="C52" s="79" t="s">
        <v>147</v>
      </c>
      <c r="D52" s="74">
        <v>2000</v>
      </c>
      <c r="E52" s="74"/>
      <c r="F52" s="74"/>
      <c r="G52" s="64">
        <f t="shared" si="2"/>
        <v>2000</v>
      </c>
      <c r="H52" s="65"/>
      <c r="I52" s="38"/>
      <c r="J52" s="1"/>
      <c r="K52" s="1"/>
      <c r="L52" s="1"/>
      <c r="M52" s="1"/>
      <c r="N52" s="1"/>
      <c r="O52" s="1"/>
      <c r="P52" s="1"/>
    </row>
    <row r="53" spans="1:16" ht="55.05" customHeight="1" x14ac:dyDescent="0.25">
      <c r="A53" s="44">
        <v>44</v>
      </c>
      <c r="B53" s="14" t="s">
        <v>85</v>
      </c>
      <c r="C53" s="79" t="s">
        <v>86</v>
      </c>
      <c r="D53" s="74">
        <v>5500</v>
      </c>
      <c r="E53" s="74"/>
      <c r="F53" s="74"/>
      <c r="G53" s="64">
        <f t="shared" si="2"/>
        <v>5500</v>
      </c>
      <c r="H53" s="65"/>
      <c r="I53" s="38"/>
      <c r="J53" s="1"/>
      <c r="K53" s="1"/>
      <c r="L53" s="1"/>
      <c r="M53" s="1"/>
      <c r="N53" s="1"/>
      <c r="O53" s="1"/>
      <c r="P53" s="1"/>
    </row>
    <row r="54" spans="1:16" ht="55.05" customHeight="1" x14ac:dyDescent="0.25">
      <c r="A54" s="44">
        <v>45</v>
      </c>
      <c r="B54" s="35" t="s">
        <v>73</v>
      </c>
      <c r="C54" s="83" t="s">
        <v>74</v>
      </c>
      <c r="D54" s="55">
        <v>8500</v>
      </c>
      <c r="E54" s="55"/>
      <c r="F54" s="55"/>
      <c r="G54" s="55">
        <f t="shared" si="2"/>
        <v>8500</v>
      </c>
      <c r="H54" s="53"/>
      <c r="I54" s="38"/>
      <c r="J54" s="1"/>
      <c r="K54" s="1"/>
      <c r="L54" s="1"/>
      <c r="M54" s="1"/>
      <c r="N54" s="1"/>
      <c r="O54" s="1"/>
      <c r="P54" s="1"/>
    </row>
    <row r="55" spans="1:16" ht="21" x14ac:dyDescent="0.35">
      <c r="A55" s="114" t="s">
        <v>12</v>
      </c>
      <c r="B55" s="114"/>
      <c r="C55" s="114"/>
      <c r="D55" s="47">
        <f>SUM(D10:D54)</f>
        <v>153031</v>
      </c>
      <c r="E55" s="47">
        <f>SUM(E10:E54)</f>
        <v>1013.3333333333334</v>
      </c>
      <c r="F55" s="47">
        <f>SUM(F10:F54)</f>
        <v>0</v>
      </c>
      <c r="G55" s="47">
        <f>SUM(G10:G54)</f>
        <v>154044.33333333334</v>
      </c>
      <c r="H55" s="48"/>
      <c r="I55" s="38"/>
    </row>
    <row r="56" spans="1:16" x14ac:dyDescent="0.25">
      <c r="G56" s="43"/>
    </row>
  </sheetData>
  <autoFilter ref="A9:H55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5:C55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22"/>
  <sheetViews>
    <sheetView topLeftCell="A13" zoomScale="90" zoomScaleNormal="90" workbookViewId="0">
      <selection activeCell="I1" sqref="I1:N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10" width="11.5546875" style="69" bestFit="1" customWidth="1"/>
    <col min="11" max="16384" width="11.44140625" style="26"/>
  </cols>
  <sheetData>
    <row r="1" spans="1:10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0" ht="24.9" customHeight="1" x14ac:dyDescent="0.45">
      <c r="A2" s="115" t="s">
        <v>100</v>
      </c>
      <c r="B2" s="115"/>
      <c r="C2" s="115"/>
      <c r="D2" s="115"/>
      <c r="E2" s="115"/>
      <c r="F2" s="115"/>
      <c r="G2" s="120" t="s">
        <v>141</v>
      </c>
      <c r="H2" s="120"/>
    </row>
    <row r="3" spans="1:10" ht="24.9" customHeight="1" x14ac:dyDescent="0.35">
      <c r="A3" s="116" t="s">
        <v>83</v>
      </c>
      <c r="B3" s="116"/>
      <c r="C3" s="116"/>
      <c r="D3" s="116"/>
      <c r="E3" s="116"/>
      <c r="F3" s="116"/>
      <c r="G3" s="70"/>
      <c r="H3" s="70"/>
    </row>
    <row r="4" spans="1:10" ht="24.9" customHeight="1" x14ac:dyDescent="0.35">
      <c r="A4" s="116" t="s">
        <v>84</v>
      </c>
      <c r="B4" s="116"/>
      <c r="C4" s="116"/>
      <c r="D4" s="116"/>
      <c r="E4" s="116"/>
      <c r="F4" s="120" t="s">
        <v>142</v>
      </c>
      <c r="G4" s="121"/>
      <c r="H4" s="121"/>
    </row>
    <row r="5" spans="1:10" ht="24.9" customHeight="1" x14ac:dyDescent="0.35">
      <c r="A5" s="117" t="s">
        <v>7</v>
      </c>
      <c r="B5" s="117"/>
      <c r="C5" s="117"/>
      <c r="D5" s="117"/>
      <c r="E5" s="117"/>
      <c r="F5" s="117"/>
      <c r="G5" s="117"/>
      <c r="H5" s="117"/>
    </row>
    <row r="6" spans="1:10" ht="24.9" customHeight="1" x14ac:dyDescent="0.35">
      <c r="A6" s="122" t="s">
        <v>44</v>
      </c>
      <c r="B6" s="122"/>
      <c r="C6" s="122"/>
      <c r="D6" s="122"/>
      <c r="E6" s="122"/>
      <c r="F6" s="122"/>
      <c r="G6" s="122"/>
      <c r="H6" s="122"/>
    </row>
    <row r="7" spans="1:10" ht="24.9" customHeight="1" x14ac:dyDescent="0.35">
      <c r="A7" s="119" t="s">
        <v>46</v>
      </c>
      <c r="B7" s="119"/>
      <c r="C7" s="119"/>
      <c r="D7" s="119"/>
      <c r="E7" s="119"/>
      <c r="F7" s="119"/>
      <c r="G7" s="119"/>
      <c r="H7" s="119"/>
    </row>
    <row r="8" spans="1:10" x14ac:dyDescent="0.25">
      <c r="B8" s="24" t="s">
        <v>9</v>
      </c>
      <c r="C8" s="71"/>
    </row>
    <row r="9" spans="1:10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</row>
    <row r="10" spans="1:10" ht="60" customHeight="1" x14ac:dyDescent="0.25">
      <c r="A10" s="72">
        <v>1</v>
      </c>
      <c r="B10" s="60" t="s">
        <v>24</v>
      </c>
      <c r="C10" s="60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73"/>
      <c r="J10" s="73"/>
    </row>
    <row r="11" spans="1:10" ht="60" customHeight="1" x14ac:dyDescent="0.25">
      <c r="A11" s="72">
        <v>2</v>
      </c>
      <c r="B11" s="66" t="s">
        <v>35</v>
      </c>
      <c r="C11" s="60" t="s">
        <v>36</v>
      </c>
      <c r="D11" s="74">
        <v>3500</v>
      </c>
      <c r="E11" s="74"/>
      <c r="F11" s="74"/>
      <c r="G11" s="64">
        <f t="shared" ref="G11:G13" si="1">D11+E11-F11</f>
        <v>3500</v>
      </c>
      <c r="H11" s="75"/>
      <c r="I11" s="73"/>
      <c r="J11" s="73"/>
    </row>
    <row r="12" spans="1:10" ht="60" customHeight="1" x14ac:dyDescent="0.25">
      <c r="A12" s="72">
        <v>3</v>
      </c>
      <c r="B12" s="60" t="s">
        <v>87</v>
      </c>
      <c r="C12" s="66" t="s">
        <v>89</v>
      </c>
      <c r="D12" s="74">
        <v>3000</v>
      </c>
      <c r="E12" s="74"/>
      <c r="F12" s="74"/>
      <c r="G12" s="64">
        <f t="shared" si="1"/>
        <v>3000</v>
      </c>
      <c r="H12" s="66"/>
      <c r="I12" s="26"/>
      <c r="J12" s="26"/>
    </row>
    <row r="13" spans="1:10" ht="60" customHeight="1" x14ac:dyDescent="0.25">
      <c r="A13" s="72">
        <v>4</v>
      </c>
      <c r="B13" s="66" t="s">
        <v>99</v>
      </c>
      <c r="C13" s="66" t="s">
        <v>80</v>
      </c>
      <c r="D13" s="74">
        <v>3500</v>
      </c>
      <c r="E13" s="74"/>
      <c r="F13" s="74"/>
      <c r="G13" s="64">
        <f t="shared" si="1"/>
        <v>3500</v>
      </c>
      <c r="H13" s="66"/>
      <c r="I13" s="26"/>
      <c r="J13" s="26"/>
    </row>
    <row r="14" spans="1:10" ht="60" customHeight="1" x14ac:dyDescent="0.25">
      <c r="A14" s="72">
        <v>5</v>
      </c>
      <c r="B14" s="79" t="s">
        <v>63</v>
      </c>
      <c r="C14" s="65" t="s">
        <v>41</v>
      </c>
      <c r="D14" s="74">
        <v>3500</v>
      </c>
      <c r="E14" s="74"/>
      <c r="F14" s="74"/>
      <c r="G14" s="64">
        <f>D14+E14-F14</f>
        <v>3500</v>
      </c>
      <c r="H14" s="76"/>
      <c r="I14" s="26"/>
      <c r="J14" s="26"/>
    </row>
    <row r="15" spans="1:10" ht="60" customHeight="1" x14ac:dyDescent="0.25">
      <c r="A15" s="72">
        <v>6</v>
      </c>
      <c r="B15" s="66" t="s">
        <v>131</v>
      </c>
      <c r="C15" s="66" t="s">
        <v>132</v>
      </c>
      <c r="D15" s="74">
        <v>2500</v>
      </c>
      <c r="E15" s="74"/>
      <c r="F15" s="74"/>
      <c r="G15" s="64">
        <f>D15+E15-F15</f>
        <v>2500</v>
      </c>
      <c r="H15" s="66"/>
      <c r="I15" s="26"/>
      <c r="J15" s="26"/>
    </row>
    <row r="16" spans="1:10" ht="60" customHeight="1" x14ac:dyDescent="0.25">
      <c r="A16" s="72">
        <v>7</v>
      </c>
      <c r="B16" s="79" t="s">
        <v>133</v>
      </c>
      <c r="C16" s="66" t="s">
        <v>134</v>
      </c>
      <c r="D16" s="74">
        <v>2000</v>
      </c>
      <c r="E16" s="74"/>
      <c r="F16" s="74"/>
      <c r="G16" s="64">
        <f>D16+E16-F16</f>
        <v>2000</v>
      </c>
      <c r="H16" s="66"/>
      <c r="I16" s="26"/>
      <c r="J16" s="26"/>
    </row>
    <row r="17" spans="1:10" x14ac:dyDescent="0.25">
      <c r="A17" s="118" t="s">
        <v>12</v>
      </c>
      <c r="B17" s="118"/>
      <c r="C17" s="118"/>
      <c r="D17" s="67">
        <f>SUM(D10:D16)</f>
        <v>21800</v>
      </c>
      <c r="E17" s="67">
        <f>SUM(E10:E11)</f>
        <v>0</v>
      </c>
      <c r="F17" s="67">
        <f>SUM(F10:F11)</f>
        <v>0</v>
      </c>
      <c r="G17" s="67">
        <f>SUM(G10:G16)</f>
        <v>21800</v>
      </c>
      <c r="H17" s="68"/>
      <c r="I17" s="26"/>
      <c r="J17" s="26"/>
    </row>
    <row r="18" spans="1:10" x14ac:dyDescent="0.25">
      <c r="A18" s="69"/>
      <c r="B18" s="25"/>
      <c r="C18" s="11"/>
      <c r="D18" s="77"/>
      <c r="E18" s="29"/>
      <c r="F18" s="30"/>
      <c r="G18" s="73"/>
      <c r="H18" s="69"/>
      <c r="I18" s="26"/>
      <c r="J18" s="26"/>
    </row>
    <row r="19" spans="1:10" x14ac:dyDescent="0.25">
      <c r="A19" s="69"/>
      <c r="B19" s="25"/>
      <c r="C19" s="11"/>
      <c r="D19" s="77"/>
      <c r="E19" s="29"/>
      <c r="F19" s="30"/>
      <c r="G19" s="73"/>
      <c r="H19" s="78"/>
      <c r="I19" s="26"/>
      <c r="J19" s="26"/>
    </row>
    <row r="20" spans="1:10" x14ac:dyDescent="0.25">
      <c r="A20" s="69"/>
      <c r="B20" s="25"/>
      <c r="C20" s="11"/>
      <c r="D20" s="77"/>
      <c r="E20" s="29"/>
      <c r="F20" s="30"/>
      <c r="G20" s="73">
        <f>D17+E17-F17</f>
        <v>21800</v>
      </c>
      <c r="H20" s="69"/>
      <c r="I20" s="26"/>
      <c r="J20" s="26"/>
    </row>
    <row r="21" spans="1:10" x14ac:dyDescent="0.25">
      <c r="A21" s="69"/>
      <c r="B21" s="25"/>
      <c r="C21" s="11"/>
      <c r="D21" s="77"/>
      <c r="E21" s="29"/>
      <c r="F21" s="30"/>
      <c r="G21" s="73"/>
      <c r="H21" s="69"/>
    </row>
    <row r="22" spans="1:10" x14ac:dyDescent="0.25">
      <c r="A22" s="69"/>
      <c r="B22" s="25"/>
      <c r="C22" s="11"/>
      <c r="D22" s="77"/>
      <c r="E22" s="29"/>
      <c r="F22" s="30"/>
      <c r="G22" s="73"/>
      <c r="H22" s="69"/>
    </row>
  </sheetData>
  <mergeCells count="9">
    <mergeCell ref="A2:F2"/>
    <mergeCell ref="A4:E4"/>
    <mergeCell ref="A5:H5"/>
    <mergeCell ref="A17:C17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23" t="s">
        <v>14</v>
      </c>
      <c r="B2" s="123"/>
      <c r="C2" s="123"/>
      <c r="D2" s="123"/>
      <c r="E2" s="123"/>
      <c r="F2" s="123"/>
      <c r="G2" s="127" t="s">
        <v>143</v>
      </c>
      <c r="H2" s="127"/>
    </row>
    <row r="3" spans="1:16" ht="24.9" customHeight="1" x14ac:dyDescent="0.35">
      <c r="A3" s="122" t="s">
        <v>72</v>
      </c>
      <c r="B3" s="122"/>
      <c r="C3" s="122"/>
      <c r="D3" s="122"/>
      <c r="E3" s="122"/>
      <c r="F3" s="122"/>
      <c r="G3" s="16"/>
      <c r="H3" s="16"/>
    </row>
    <row r="4" spans="1:16" ht="24.9" customHeight="1" x14ac:dyDescent="0.35">
      <c r="A4" s="124" t="s">
        <v>15</v>
      </c>
      <c r="B4" s="124"/>
      <c r="C4" s="124"/>
      <c r="D4" s="124"/>
      <c r="E4" s="124"/>
      <c r="F4" s="124"/>
      <c r="G4" s="58" t="s">
        <v>144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4" t="s">
        <v>44</v>
      </c>
      <c r="B6" s="124"/>
      <c r="C6" s="124"/>
      <c r="D6" s="124"/>
      <c r="E6" s="124"/>
      <c r="F6" s="124"/>
      <c r="G6" s="124"/>
      <c r="H6" s="124"/>
    </row>
    <row r="7" spans="1:16" ht="24.9" customHeight="1" x14ac:dyDescent="0.35">
      <c r="A7" s="126" t="s">
        <v>45</v>
      </c>
      <c r="B7" s="126"/>
      <c r="C7" s="126"/>
      <c r="D7" s="126"/>
      <c r="E7" s="126"/>
      <c r="F7" s="126"/>
      <c r="G7" s="126"/>
      <c r="H7" s="126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7">
        <v>1</v>
      </c>
      <c r="B10" s="88" t="s">
        <v>48</v>
      </c>
      <c r="C10" s="100" t="s">
        <v>49</v>
      </c>
      <c r="D10" s="89">
        <v>2500</v>
      </c>
      <c r="E10" s="90"/>
      <c r="F10" s="91"/>
      <c r="G10" s="92">
        <f>D10+E10-F10</f>
        <v>2500</v>
      </c>
      <c r="H10" s="93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7">
        <v>2</v>
      </c>
      <c r="B11" s="88" t="s">
        <v>18</v>
      </c>
      <c r="C11" s="100" t="s">
        <v>49</v>
      </c>
      <c r="D11" s="89">
        <v>2500</v>
      </c>
      <c r="E11" s="90"/>
      <c r="F11" s="91"/>
      <c r="G11" s="92">
        <f t="shared" ref="G11:G16" si="0">D11+E11-F11</f>
        <v>2500</v>
      </c>
      <c r="H11" s="93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7">
        <v>3</v>
      </c>
      <c r="B12" s="93" t="s">
        <v>28</v>
      </c>
      <c r="C12" s="97" t="s">
        <v>29</v>
      </c>
      <c r="D12" s="94">
        <v>8500</v>
      </c>
      <c r="E12" s="95"/>
      <c r="F12" s="91"/>
      <c r="G12" s="92">
        <f t="shared" si="0"/>
        <v>8500</v>
      </c>
      <c r="H12" s="93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7">
        <v>4</v>
      </c>
      <c r="B13" s="97" t="s">
        <v>124</v>
      </c>
      <c r="C13" s="97" t="s">
        <v>90</v>
      </c>
      <c r="D13" s="96">
        <v>2500</v>
      </c>
      <c r="E13" s="96"/>
      <c r="F13" s="96"/>
      <c r="G13" s="92">
        <f t="shared" si="0"/>
        <v>2500</v>
      </c>
      <c r="H13" s="101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7">
        <v>5</v>
      </c>
      <c r="B14" s="99" t="s">
        <v>50</v>
      </c>
      <c r="C14" s="97" t="s">
        <v>34</v>
      </c>
      <c r="D14" s="96">
        <v>9000</v>
      </c>
      <c r="E14" s="98"/>
      <c r="F14" s="98"/>
      <c r="G14" s="92">
        <f t="shared" si="0"/>
        <v>9000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7">
        <v>6</v>
      </c>
      <c r="B15" s="93" t="s">
        <v>116</v>
      </c>
      <c r="C15" s="97" t="s">
        <v>34</v>
      </c>
      <c r="D15" s="96">
        <v>8500</v>
      </c>
      <c r="E15" s="87"/>
      <c r="F15" s="87"/>
      <c r="G15" s="92">
        <f>D15+E15-F15</f>
        <v>8500</v>
      </c>
      <c r="H15" s="87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7">
        <v>7</v>
      </c>
      <c r="B16" s="31" t="s">
        <v>51</v>
      </c>
      <c r="C16" s="31" t="s">
        <v>52</v>
      </c>
      <c r="D16" s="96">
        <v>1500</v>
      </c>
      <c r="E16" s="98"/>
      <c r="F16" s="98"/>
      <c r="G16" s="92">
        <f t="shared" si="0"/>
        <v>1500</v>
      </c>
      <c r="H16" s="98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5" t="s">
        <v>12</v>
      </c>
      <c r="B17" s="125"/>
      <c r="C17" s="125"/>
      <c r="D17" s="15">
        <f>SUM(D10:D16)</f>
        <v>35000</v>
      </c>
      <c r="E17" s="15">
        <f>SUM(E10:E16)</f>
        <v>0</v>
      </c>
      <c r="F17" s="15">
        <f>SUM(F10:F12)</f>
        <v>0</v>
      </c>
      <c r="G17" s="15">
        <f>SUM(G10:G16)</f>
        <v>35000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Martin Cruz</vt:lpstr>
      <vt:lpstr>Otros bancos</vt:lpstr>
      <vt:lpstr>Efectivo</vt:lpstr>
      <vt:lpstr>Ma. del Rosario Mondragon</vt:lpstr>
      <vt:lpstr>01 al 15 de Junio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2022-06-17T18:11:26Z</cp:lastPrinted>
  <dcterms:created xsi:type="dcterms:W3CDTF">2012-09-01T00:58:13Z</dcterms:created>
  <dcterms:modified xsi:type="dcterms:W3CDTF">2022-08-01T18:40:46Z</dcterms:modified>
</cp:coreProperties>
</file>